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 1" sheetId="1" r:id="rId1"/>
    <sheet name="Sheet 2" sheetId="2" r:id="rId2"/>
    <sheet name="Sheet 3" sheetId="3" r:id="rId3"/>
  </sheets>
  <definedNames/>
  <calcPr fullCalcOnLoad="1"/>
</workbook>
</file>

<file path=xl/sharedStrings.xml><?xml version="1.0" encoding="utf-8"?>
<sst xmlns="http://schemas.openxmlformats.org/spreadsheetml/2006/main" count="205" uniqueCount="114">
  <si>
    <t>Benefits</t>
  </si>
  <si>
    <t>Outpatient Surgery</t>
  </si>
  <si>
    <t>Maternity Services</t>
  </si>
  <si>
    <t>Emergency Room</t>
  </si>
  <si>
    <t>Ambulance</t>
  </si>
  <si>
    <t>Primary Care Physician Office Visits</t>
  </si>
  <si>
    <t>Specialist Office Visits</t>
  </si>
  <si>
    <t>Laboratory Testing</t>
  </si>
  <si>
    <t>Diagnostic X-rays</t>
  </si>
  <si>
    <t>MRI's/MRA's, Cat Scans, PET Scans, ect.</t>
  </si>
  <si>
    <t>Annual Mammography</t>
  </si>
  <si>
    <t>Annual Gynecological Exam</t>
  </si>
  <si>
    <t>Chiropractic Care</t>
  </si>
  <si>
    <t>Vision Coverage</t>
  </si>
  <si>
    <t>Dental Coverage</t>
  </si>
  <si>
    <t>Dependent/Student Coverage</t>
  </si>
  <si>
    <t>Domestic Partner</t>
  </si>
  <si>
    <t>Prescription Drugs</t>
  </si>
  <si>
    <t>Mail Order Rx</t>
  </si>
  <si>
    <t>Coinsurance (in-network)</t>
  </si>
  <si>
    <t>Coinsurance (out-of-network)</t>
  </si>
  <si>
    <t>Deductible (in-network)</t>
  </si>
  <si>
    <t>Deductible (out-of-network)</t>
  </si>
  <si>
    <t>Out-of-pocket maximum (in-network)</t>
  </si>
  <si>
    <t>Out-of-pocket maximum (out-of-network)</t>
  </si>
  <si>
    <t>National Network</t>
  </si>
  <si>
    <t>Covered in full</t>
  </si>
  <si>
    <t>N/A</t>
  </si>
  <si>
    <t>26/26</t>
  </si>
  <si>
    <t>Covered</t>
  </si>
  <si>
    <t>Annual Adult Exam</t>
  </si>
  <si>
    <t>Durable Medical Equipment (DME)</t>
  </si>
  <si>
    <t>Prosthetics &amp; Orthotics (P &amp; O)</t>
  </si>
  <si>
    <t>Physical/Occupational/Speech Therapy</t>
  </si>
  <si>
    <t>Annual Pap Test</t>
  </si>
  <si>
    <t>Well child visits &amp; immunizations (up to age 19)</t>
  </si>
  <si>
    <t>Inpatient Hospital Stay (Includes Maternity)</t>
  </si>
  <si>
    <t>Urgent Care</t>
  </si>
  <si>
    <t>*This is a benefit summary and is not intended to act as a contract.</t>
  </si>
  <si>
    <t>Employee/Spouse:</t>
  </si>
  <si>
    <t>Employee/Child(ren):</t>
  </si>
  <si>
    <t>Pediatric vision - PCP cost share; one exam per 12 month period, Pediatric vision hardware - DME cost-share, one prescribed lenses &amp; frames in a 12 month period (limited to standard frames), Adult vision - eye exam once per plan year - specialist cost share; diabetic eye exam (one per plan year); lenses, frames, contact lenses - $75 reimbursement one per plan year.</t>
  </si>
  <si>
    <t>Deductible then $50 copay</t>
  </si>
  <si>
    <t>Single:</t>
  </si>
  <si>
    <t>Family:</t>
  </si>
  <si>
    <t xml:space="preserve">Inpatient Mental Health Stay </t>
  </si>
  <si>
    <t>Outpatient Mental Health Care</t>
  </si>
  <si>
    <t>Inpatient Substance Abuse Detox</t>
  </si>
  <si>
    <t xml:space="preserve">Inpatient Substance Abuse Rehab </t>
  </si>
  <si>
    <t xml:space="preserve">Outpatient Substance Abuse Rehab </t>
  </si>
  <si>
    <t>$100 copay</t>
  </si>
  <si>
    <t>$100 copay (waived if admitted)</t>
  </si>
  <si>
    <t>50% coinsurance</t>
  </si>
  <si>
    <t>$15 copay</t>
  </si>
  <si>
    <t xml:space="preserve"> $15 copay</t>
  </si>
  <si>
    <t>Deductible then $30 copay</t>
  </si>
  <si>
    <t xml:space="preserve">Deductible then $1,000 copay </t>
  </si>
  <si>
    <t>Deductible then Initial $30 copay then covered in full</t>
  </si>
  <si>
    <t>Dedutible then $30 copay</t>
  </si>
  <si>
    <t xml:space="preserve"> 50% coinsurance</t>
  </si>
  <si>
    <t xml:space="preserve">Deductible then $50 copay, 60 visits per condition, per lifetime combined therapies </t>
  </si>
  <si>
    <t xml:space="preserve">EMBRACE PLAN HAS $200 BONUS CARD; ROLLOVER OF $400 </t>
  </si>
  <si>
    <t>$35 copay</t>
  </si>
  <si>
    <t>Deductible then $50 copay (copay waived at preferred sites)</t>
  </si>
  <si>
    <t>$500 copay</t>
  </si>
  <si>
    <t>$250 Ind/$500 Fam Embedded</t>
  </si>
  <si>
    <t>$15 copay (waived at preferred sites)</t>
  </si>
  <si>
    <t>$20 copay</t>
  </si>
  <si>
    <t>$20  copay then covered in full</t>
  </si>
  <si>
    <t>Deductible then $70 copay</t>
  </si>
  <si>
    <t>$20 copay, 60 visits per condition, per lifetime combined therapies</t>
  </si>
  <si>
    <t>$7,500 Ind/$15,000 Fam Embedded</t>
  </si>
  <si>
    <t>Deductible then $200 copay (waived if admitted)</t>
  </si>
  <si>
    <t>Pediatric vision - Deductdible then PCP cost share; one exam per 12 month period, Pediatric vision hardware - DME cost-share, one prescribed lenses &amp; frames in a 12 month period (limited to standard frames), Adult vision - eye exam once per plan year - deductible then  specialist cost share; lenses, frames, contact lenses - $75 reimbursement one per plan year.</t>
  </si>
  <si>
    <t>Deductible then $200 copay</t>
  </si>
  <si>
    <t>Pediatric Dental Plan - according to ACA up to age 19 and under not included in medical cost.</t>
  </si>
  <si>
    <t>$9,100 Ind/$18,200 Fam Embedded</t>
  </si>
  <si>
    <t xml:space="preserve">Deductible then $1,500 copay </t>
  </si>
  <si>
    <t>CDPHP                                                                                                                                                             EPO Platinum 120 Plan                                                                                                                            Renewal Plan 1/2024</t>
  </si>
  <si>
    <t>$50 copay</t>
  </si>
  <si>
    <t>$4/$30/$60 at preferred pharmacy 50% coinsurance non-preferred pharmacy</t>
  </si>
  <si>
    <t>CDPHP                                                                                                                                                                                         EPO  Gold  221 Plan - EMBRACE                                                                                                                                          Renewal Plan 1/2024</t>
  </si>
  <si>
    <t>Deductible then $150 copay</t>
  </si>
  <si>
    <t>$10/$50/$80 at preferred pharmacy 50% coinsurance non-preferred pharmacy</t>
  </si>
  <si>
    <t>Yes/Magna Care/First Health</t>
  </si>
  <si>
    <t xml:space="preserve">CDPHP                                                                                                                                                                             HDEPO 1800 - SILVER 320 PLAN                                                                                                                                                     Renewal Plan 1/2024                   </t>
  </si>
  <si>
    <t>Deductible then $40 copay</t>
  </si>
  <si>
    <t>Deductible then $40 copay (copay waived at preferred sites)</t>
  </si>
  <si>
    <t xml:space="preserve">Deductible then $40 copay </t>
  </si>
  <si>
    <t>Deductible then $500 copay (waived if admitted)</t>
  </si>
  <si>
    <t>Deductible then $500 copay</t>
  </si>
  <si>
    <t>Deductible then $60 copay</t>
  </si>
  <si>
    <t>Deductible then 50% coinsurance</t>
  </si>
  <si>
    <t xml:space="preserve">Deductible then $40 copay, 60 visits per condition, per lifetime combined therapies </t>
  </si>
  <si>
    <t>Pediatric vision - PCP cost share; one exam per 12 month period, Pediatric vision hardware - DME cost-share, one prescribed lenses &amp; frames in a 12 month period (limited to standard frames), Adult vision - eye exam once per plan year - Deductible then  specialist cost share; diabetic eye exam (one per plan year); lenses, frames, contact lenses - $75 reimbursement one per plan year.</t>
  </si>
  <si>
    <t>Deductible then $10/$50/$80 at preferred pharmacy 50% coinsurance non-preferred pharmacy</t>
  </si>
  <si>
    <t>$2,200 Ind/$4,400 Fam Aggregate</t>
  </si>
  <si>
    <t>$7,050  Ind/$14,100 Fam Embedded</t>
  </si>
  <si>
    <t xml:space="preserve">CDPHP                                                                                                                                                           HDEPO 5250 Bronze plan 424                                                                                                                                                                                           Renewal Plan 1/2024                </t>
  </si>
  <si>
    <t>Deductible then $60 copay (copay waived if performed at a preferred  CDPHP Lab)</t>
  </si>
  <si>
    <t>Deductible then $1,000 copay</t>
  </si>
  <si>
    <t>Deductible then $175 copay</t>
  </si>
  <si>
    <t>Deductible then $350 copay (waived if admitted)</t>
  </si>
  <si>
    <t>Deductible then $350 copay</t>
  </si>
  <si>
    <t>Deductible then $80 copay</t>
  </si>
  <si>
    <t>Deductible then $60 copay (60 visits pre conditiion, per lifetime combined therapies)</t>
  </si>
  <si>
    <t>Pediatric vision - PCP cost share; one exam per 12 month period, Pediatric vision hardware - DME cost-share, one prescribed lenses &amp; frames in a 12 month period (limited to standard frames), Adult vision - eye exam once per plan year -  deductible then specialist cost share; diabetic eye exam (one per plan year); lenses, frames, contact lenses - $75 reimbursement one per plan year.</t>
  </si>
  <si>
    <t>$6,100 Ind/$12,200 Fam Aggregate</t>
  </si>
  <si>
    <t>$7,200 Ind/$14,400 Fam Embedded</t>
  </si>
  <si>
    <t>2 copays on 90 day supply at preferred pharmacy 50% coinsurance non-preferred pharmacy</t>
  </si>
  <si>
    <t xml:space="preserve"> 2 copays on 90 day supply at preferred pharmacy 50% coinsurance non-preferred pharmacy</t>
  </si>
  <si>
    <t>Deductible then 2 copays on 90 day supply at preferred pharmacy 50% coinsurance non-preferred pharmacy</t>
  </si>
  <si>
    <t>N/A (50% where noted)</t>
  </si>
  <si>
    <t xml:space="preserve"> Quarterly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</si>
</sst>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/>
    </xf>
    <xf numFmtId="0" fontId="42" fillId="32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9" fontId="42" fillId="0" borderId="10" xfId="0" applyNumberFormat="1" applyFont="1" applyFill="1" applyBorder="1" applyAlignment="1">
      <alignment horizontal="center" vertical="center"/>
    </xf>
    <xf numFmtId="9" fontId="42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8" fontId="6" fillId="0" borderId="10" xfId="0" applyNumberFormat="1" applyFont="1" applyFill="1" applyBorder="1" applyAlignment="1">
      <alignment horizontal="center" vertical="center"/>
    </xf>
    <xf numFmtId="8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25" fillId="32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9" fontId="42" fillId="0" borderId="10" xfId="0" applyNumberFormat="1" applyFont="1" applyBorder="1" applyAlignment="1">
      <alignment horizontal="center" vertical="center"/>
    </xf>
    <xf numFmtId="8" fontId="6" fillId="0" borderId="10" xfId="0" applyNumberFormat="1" applyFont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4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28">
      <selection activeCell="E47" sqref="E47"/>
    </sheetView>
  </sheetViews>
  <sheetFormatPr defaultColWidth="9.140625" defaultRowHeight="15"/>
  <cols>
    <col min="1" max="1" width="59.8515625" style="18" customWidth="1"/>
    <col min="2" max="2" width="68.140625" style="19" customWidth="1"/>
    <col min="3" max="3" width="67.57421875" style="19" customWidth="1"/>
    <col min="4" max="4" width="76.7109375" style="18" customWidth="1"/>
    <col min="5" max="5" width="91.421875" style="18" customWidth="1"/>
  </cols>
  <sheetData>
    <row r="1" spans="1:5" ht="54.75" customHeight="1">
      <c r="A1" s="2" t="s">
        <v>0</v>
      </c>
      <c r="B1" s="3" t="s">
        <v>78</v>
      </c>
      <c r="C1" s="3" t="s">
        <v>81</v>
      </c>
      <c r="D1" s="20" t="s">
        <v>85</v>
      </c>
      <c r="E1" s="20" t="s">
        <v>98</v>
      </c>
    </row>
    <row r="2" spans="1:5" ht="18">
      <c r="A2" s="4" t="s">
        <v>5</v>
      </c>
      <c r="B2" s="5" t="s">
        <v>53</v>
      </c>
      <c r="C2" s="6" t="s">
        <v>55</v>
      </c>
      <c r="D2" s="21" t="s">
        <v>58</v>
      </c>
      <c r="E2" s="6" t="s">
        <v>86</v>
      </c>
    </row>
    <row r="3" spans="1:5" ht="18">
      <c r="A3" s="4" t="s">
        <v>6</v>
      </c>
      <c r="B3" s="6" t="s">
        <v>67</v>
      </c>
      <c r="C3" s="6" t="s">
        <v>42</v>
      </c>
      <c r="D3" s="21" t="s">
        <v>86</v>
      </c>
      <c r="E3" s="9" t="s">
        <v>91</v>
      </c>
    </row>
    <row r="4" spans="1:5" ht="18">
      <c r="A4" s="4" t="s">
        <v>35</v>
      </c>
      <c r="B4" s="5" t="s">
        <v>26</v>
      </c>
      <c r="C4" s="5" t="s">
        <v>26</v>
      </c>
      <c r="D4" s="9" t="s">
        <v>26</v>
      </c>
      <c r="E4" s="9" t="s">
        <v>26</v>
      </c>
    </row>
    <row r="5" spans="1:5" ht="22.5" customHeight="1">
      <c r="A5" s="4" t="s">
        <v>7</v>
      </c>
      <c r="B5" s="6" t="s">
        <v>66</v>
      </c>
      <c r="C5" s="6" t="s">
        <v>63</v>
      </c>
      <c r="D5" s="7" t="s">
        <v>87</v>
      </c>
      <c r="E5" s="22" t="s">
        <v>99</v>
      </c>
    </row>
    <row r="6" spans="1:5" ht="21.75" customHeight="1">
      <c r="A6" s="4" t="s">
        <v>8</v>
      </c>
      <c r="B6" s="6" t="s">
        <v>66</v>
      </c>
      <c r="C6" s="6" t="s">
        <v>63</v>
      </c>
      <c r="D6" s="7" t="s">
        <v>87</v>
      </c>
      <c r="E6" s="22" t="s">
        <v>99</v>
      </c>
    </row>
    <row r="7" spans="1:5" ht="21" customHeight="1">
      <c r="A7" s="4" t="s">
        <v>9</v>
      </c>
      <c r="B7" s="6" t="s">
        <v>66</v>
      </c>
      <c r="C7" s="6" t="s">
        <v>63</v>
      </c>
      <c r="D7" s="7" t="s">
        <v>87</v>
      </c>
      <c r="E7" s="22" t="s">
        <v>99</v>
      </c>
    </row>
    <row r="8" spans="1:5" ht="18">
      <c r="A8" s="4" t="s">
        <v>30</v>
      </c>
      <c r="B8" s="5" t="s">
        <v>26</v>
      </c>
      <c r="C8" s="5" t="s">
        <v>26</v>
      </c>
      <c r="D8" s="9" t="s">
        <v>26</v>
      </c>
      <c r="E8" s="9" t="s">
        <v>26</v>
      </c>
    </row>
    <row r="9" spans="1:5" ht="18">
      <c r="A9" s="4" t="s">
        <v>34</v>
      </c>
      <c r="B9" s="5" t="s">
        <v>26</v>
      </c>
      <c r="C9" s="5" t="s">
        <v>26</v>
      </c>
      <c r="D9" s="9" t="s">
        <v>26</v>
      </c>
      <c r="E9" s="9" t="s">
        <v>26</v>
      </c>
    </row>
    <row r="10" spans="1:5" ht="18">
      <c r="A10" s="4" t="s">
        <v>10</v>
      </c>
      <c r="B10" s="8" t="s">
        <v>26</v>
      </c>
      <c r="C10" s="8" t="s">
        <v>26</v>
      </c>
      <c r="D10" s="22" t="s">
        <v>26</v>
      </c>
      <c r="E10" s="22" t="s">
        <v>26</v>
      </c>
    </row>
    <row r="11" spans="1:5" ht="18">
      <c r="A11" s="4" t="s">
        <v>11</v>
      </c>
      <c r="B11" s="5" t="s">
        <v>26</v>
      </c>
      <c r="C11" s="5" t="s">
        <v>26</v>
      </c>
      <c r="D11" s="9" t="s">
        <v>26</v>
      </c>
      <c r="E11" s="9" t="s">
        <v>26</v>
      </c>
    </row>
    <row r="12" spans="1:5" ht="18">
      <c r="A12" s="4" t="s">
        <v>12</v>
      </c>
      <c r="B12" s="5" t="s">
        <v>67</v>
      </c>
      <c r="C12" s="6" t="s">
        <v>42</v>
      </c>
      <c r="D12" s="6" t="s">
        <v>86</v>
      </c>
      <c r="E12" s="9" t="s">
        <v>91</v>
      </c>
    </row>
    <row r="13" spans="1:5" ht="18">
      <c r="A13" s="4" t="s">
        <v>36</v>
      </c>
      <c r="B13" s="6" t="s">
        <v>64</v>
      </c>
      <c r="C13" s="6" t="s">
        <v>77</v>
      </c>
      <c r="D13" s="6" t="s">
        <v>77</v>
      </c>
      <c r="E13" s="9" t="s">
        <v>100</v>
      </c>
    </row>
    <row r="14" spans="1:5" ht="16.5" customHeight="1">
      <c r="A14" s="4" t="s">
        <v>1</v>
      </c>
      <c r="B14" s="10" t="s">
        <v>79</v>
      </c>
      <c r="C14" s="10" t="s">
        <v>82</v>
      </c>
      <c r="D14" s="10" t="s">
        <v>74</v>
      </c>
      <c r="E14" s="10" t="s">
        <v>101</v>
      </c>
    </row>
    <row r="15" spans="1:5" ht="14.25" customHeight="1">
      <c r="A15" s="4" t="s">
        <v>2</v>
      </c>
      <c r="B15" s="8" t="s">
        <v>68</v>
      </c>
      <c r="C15" s="7" t="s">
        <v>57</v>
      </c>
      <c r="D15" s="22" t="s">
        <v>88</v>
      </c>
      <c r="E15" s="22" t="s">
        <v>88</v>
      </c>
    </row>
    <row r="16" spans="1:5" ht="16.5" customHeight="1">
      <c r="A16" s="4" t="s">
        <v>3</v>
      </c>
      <c r="B16" s="9" t="s">
        <v>51</v>
      </c>
      <c r="C16" s="7" t="s">
        <v>72</v>
      </c>
      <c r="D16" s="7" t="s">
        <v>89</v>
      </c>
      <c r="E16" s="22" t="s">
        <v>102</v>
      </c>
    </row>
    <row r="17" spans="1:5" ht="18">
      <c r="A17" s="4" t="s">
        <v>4</v>
      </c>
      <c r="B17" s="9" t="s">
        <v>50</v>
      </c>
      <c r="C17" s="6" t="s">
        <v>74</v>
      </c>
      <c r="D17" s="6" t="s">
        <v>90</v>
      </c>
      <c r="E17" s="9" t="s">
        <v>103</v>
      </c>
    </row>
    <row r="18" spans="1:5" ht="18">
      <c r="A18" s="4" t="s">
        <v>37</v>
      </c>
      <c r="B18" s="6" t="s">
        <v>62</v>
      </c>
      <c r="C18" s="6" t="s">
        <v>69</v>
      </c>
      <c r="D18" s="6" t="s">
        <v>91</v>
      </c>
      <c r="E18" s="6" t="s">
        <v>104</v>
      </c>
    </row>
    <row r="19" spans="1:5" ht="18">
      <c r="A19" s="4" t="s">
        <v>45</v>
      </c>
      <c r="B19" s="6" t="s">
        <v>64</v>
      </c>
      <c r="C19" s="6" t="s">
        <v>56</v>
      </c>
      <c r="D19" s="6" t="s">
        <v>56</v>
      </c>
      <c r="E19" s="9" t="s">
        <v>100</v>
      </c>
    </row>
    <row r="20" spans="1:5" ht="18">
      <c r="A20" s="4" t="s">
        <v>46</v>
      </c>
      <c r="B20" s="5" t="s">
        <v>53</v>
      </c>
      <c r="C20" s="6" t="s">
        <v>58</v>
      </c>
      <c r="D20" s="6" t="s">
        <v>58</v>
      </c>
      <c r="E20" s="6" t="s">
        <v>86</v>
      </c>
    </row>
    <row r="21" spans="1:5" ht="18">
      <c r="A21" s="4" t="s">
        <v>47</v>
      </c>
      <c r="B21" s="6" t="s">
        <v>64</v>
      </c>
      <c r="C21" s="6" t="s">
        <v>56</v>
      </c>
      <c r="D21" s="6" t="s">
        <v>56</v>
      </c>
      <c r="E21" s="9" t="s">
        <v>100</v>
      </c>
    </row>
    <row r="22" spans="1:5" ht="18">
      <c r="A22" s="4" t="s">
        <v>48</v>
      </c>
      <c r="B22" s="6" t="s">
        <v>64</v>
      </c>
      <c r="C22" s="6" t="s">
        <v>56</v>
      </c>
      <c r="D22" s="6" t="s">
        <v>56</v>
      </c>
      <c r="E22" s="9" t="s">
        <v>100</v>
      </c>
    </row>
    <row r="23" spans="1:5" ht="18">
      <c r="A23" s="4" t="s">
        <v>49</v>
      </c>
      <c r="B23" s="5" t="s">
        <v>54</v>
      </c>
      <c r="C23" s="6" t="s">
        <v>58</v>
      </c>
      <c r="D23" s="6" t="s">
        <v>58</v>
      </c>
      <c r="E23" s="6" t="s">
        <v>86</v>
      </c>
    </row>
    <row r="24" spans="1:5" ht="15.75" customHeight="1">
      <c r="A24" s="4" t="s">
        <v>31</v>
      </c>
      <c r="B24" s="5" t="s">
        <v>52</v>
      </c>
      <c r="C24" s="6" t="s">
        <v>52</v>
      </c>
      <c r="D24" s="6" t="s">
        <v>92</v>
      </c>
      <c r="E24" s="9" t="s">
        <v>92</v>
      </c>
    </row>
    <row r="25" spans="1:5" ht="15.75" customHeight="1">
      <c r="A25" s="4" t="s">
        <v>32</v>
      </c>
      <c r="B25" s="5" t="s">
        <v>52</v>
      </c>
      <c r="C25" s="6" t="s">
        <v>59</v>
      </c>
      <c r="D25" s="6" t="s">
        <v>92</v>
      </c>
      <c r="E25" s="9" t="s">
        <v>92</v>
      </c>
    </row>
    <row r="26" spans="1:5" ht="32.25" customHeight="1">
      <c r="A26" s="4" t="s">
        <v>33</v>
      </c>
      <c r="B26" s="8" t="s">
        <v>70</v>
      </c>
      <c r="C26" s="7" t="s">
        <v>60</v>
      </c>
      <c r="D26" s="7" t="s">
        <v>93</v>
      </c>
      <c r="E26" s="22" t="s">
        <v>105</v>
      </c>
    </row>
    <row r="27" spans="1:5" ht="135" customHeight="1">
      <c r="A27" s="4" t="s">
        <v>13</v>
      </c>
      <c r="B27" s="7" t="s">
        <v>41</v>
      </c>
      <c r="C27" s="7" t="s">
        <v>73</v>
      </c>
      <c r="D27" s="7" t="s">
        <v>94</v>
      </c>
      <c r="E27" s="7" t="s">
        <v>106</v>
      </c>
    </row>
    <row r="28" spans="1:5" ht="36" customHeight="1">
      <c r="A28" s="4" t="s">
        <v>14</v>
      </c>
      <c r="B28" s="7" t="s">
        <v>75</v>
      </c>
      <c r="C28" s="7" t="s">
        <v>75</v>
      </c>
      <c r="D28" s="7" t="s">
        <v>75</v>
      </c>
      <c r="E28" s="7" t="s">
        <v>75</v>
      </c>
    </row>
    <row r="29" spans="1:5" ht="18" customHeight="1">
      <c r="A29" s="4" t="s">
        <v>15</v>
      </c>
      <c r="B29" s="5" t="s">
        <v>28</v>
      </c>
      <c r="C29" s="6" t="s">
        <v>28</v>
      </c>
      <c r="D29" s="9" t="s">
        <v>28</v>
      </c>
      <c r="E29" s="9" t="s">
        <v>28</v>
      </c>
    </row>
    <row r="30" spans="1:5" ht="17.25" customHeight="1">
      <c r="A30" s="4" t="s">
        <v>16</v>
      </c>
      <c r="B30" s="5" t="s">
        <v>29</v>
      </c>
      <c r="C30" s="6" t="s">
        <v>29</v>
      </c>
      <c r="D30" s="9" t="s">
        <v>29</v>
      </c>
      <c r="E30" s="9" t="s">
        <v>29</v>
      </c>
    </row>
    <row r="31" spans="1:5" ht="36.75" customHeight="1">
      <c r="A31" s="4" t="s">
        <v>17</v>
      </c>
      <c r="B31" s="11" t="s">
        <v>80</v>
      </c>
      <c r="C31" s="11" t="s">
        <v>83</v>
      </c>
      <c r="D31" s="11" t="s">
        <v>95</v>
      </c>
      <c r="E31" s="11" t="s">
        <v>95</v>
      </c>
    </row>
    <row r="32" spans="1:5" ht="38.25" customHeight="1">
      <c r="A32" s="4" t="s">
        <v>18</v>
      </c>
      <c r="B32" s="11" t="s">
        <v>109</v>
      </c>
      <c r="C32" s="11" t="s">
        <v>110</v>
      </c>
      <c r="D32" s="11" t="s">
        <v>111</v>
      </c>
      <c r="E32" s="11" t="s">
        <v>111</v>
      </c>
    </row>
    <row r="33" spans="1:5" ht="18">
      <c r="A33" s="4" t="s">
        <v>21</v>
      </c>
      <c r="B33" s="5" t="s">
        <v>27</v>
      </c>
      <c r="C33" s="6" t="s">
        <v>65</v>
      </c>
      <c r="D33" s="6" t="s">
        <v>96</v>
      </c>
      <c r="E33" s="6" t="s">
        <v>107</v>
      </c>
    </row>
    <row r="34" spans="1:5" ht="18">
      <c r="A34" s="4" t="s">
        <v>22</v>
      </c>
      <c r="B34" s="12" t="s">
        <v>27</v>
      </c>
      <c r="C34" s="12" t="s">
        <v>27</v>
      </c>
      <c r="D34" s="23" t="s">
        <v>27</v>
      </c>
      <c r="E34" s="23" t="s">
        <v>27</v>
      </c>
    </row>
    <row r="35" spans="1:5" ht="18">
      <c r="A35" s="4" t="s">
        <v>19</v>
      </c>
      <c r="B35" s="12" t="s">
        <v>112</v>
      </c>
      <c r="C35" s="13" t="s">
        <v>112</v>
      </c>
      <c r="D35" s="13" t="s">
        <v>112</v>
      </c>
      <c r="E35" s="13" t="s">
        <v>112</v>
      </c>
    </row>
    <row r="36" spans="1:5" ht="18">
      <c r="A36" s="4" t="s">
        <v>20</v>
      </c>
      <c r="B36" s="5" t="s">
        <v>27</v>
      </c>
      <c r="C36" s="5" t="s">
        <v>27</v>
      </c>
      <c r="D36" s="9" t="s">
        <v>27</v>
      </c>
      <c r="E36" s="9" t="s">
        <v>27</v>
      </c>
    </row>
    <row r="37" spans="1:5" ht="18">
      <c r="A37" s="4" t="s">
        <v>23</v>
      </c>
      <c r="B37" s="6" t="s">
        <v>71</v>
      </c>
      <c r="C37" s="6" t="s">
        <v>76</v>
      </c>
      <c r="D37" s="6" t="s">
        <v>97</v>
      </c>
      <c r="E37" s="10" t="s">
        <v>108</v>
      </c>
    </row>
    <row r="38" spans="1:5" ht="18">
      <c r="A38" s="4" t="s">
        <v>24</v>
      </c>
      <c r="B38" s="5" t="s">
        <v>27</v>
      </c>
      <c r="C38" s="5" t="s">
        <v>27</v>
      </c>
      <c r="D38" s="9" t="s">
        <v>27</v>
      </c>
      <c r="E38" s="9" t="s">
        <v>27</v>
      </c>
    </row>
    <row r="39" spans="1:5" ht="18">
      <c r="A39" s="4" t="s">
        <v>25</v>
      </c>
      <c r="B39" s="5" t="s">
        <v>84</v>
      </c>
      <c r="C39" s="5" t="s">
        <v>84</v>
      </c>
      <c r="D39" s="9" t="s">
        <v>84</v>
      </c>
      <c r="E39" s="9" t="s">
        <v>84</v>
      </c>
    </row>
    <row r="40" spans="1:5" ht="18">
      <c r="A40" s="4"/>
      <c r="B40" s="5"/>
      <c r="C40" s="5"/>
      <c r="D40" s="9"/>
      <c r="E40" s="9"/>
    </row>
    <row r="41" spans="1:5" ht="18">
      <c r="A41" s="4"/>
      <c r="B41" s="14" t="s">
        <v>113</v>
      </c>
      <c r="C41" s="14" t="s">
        <v>113</v>
      </c>
      <c r="D41" s="14" t="s">
        <v>113</v>
      </c>
      <c r="E41" s="14" t="s">
        <v>113</v>
      </c>
    </row>
    <row r="42" spans="1:5" ht="18">
      <c r="A42" s="4" t="s">
        <v>43</v>
      </c>
      <c r="B42" s="15">
        <v>3234.87</v>
      </c>
      <c r="C42" s="15">
        <f>880.15*3+45</f>
        <v>2685.45</v>
      </c>
      <c r="D42" s="24">
        <v>2288.64</v>
      </c>
      <c r="E42" s="24">
        <f>661.01*3+45</f>
        <v>2028.03</v>
      </c>
    </row>
    <row r="43" spans="1:5" ht="18">
      <c r="A43" s="4" t="s">
        <v>39</v>
      </c>
      <c r="B43" s="15">
        <v>6424.74</v>
      </c>
      <c r="C43" s="15">
        <f>1760.3*3+45</f>
        <v>5325.9</v>
      </c>
      <c r="D43" s="24">
        <v>4532.28</v>
      </c>
      <c r="E43" s="24">
        <f>1322.02*3+45</f>
        <v>4011.06</v>
      </c>
    </row>
    <row r="44" spans="1:5" ht="18">
      <c r="A44" s="4" t="s">
        <v>40</v>
      </c>
      <c r="B44" s="15">
        <v>5467.77</v>
      </c>
      <c r="C44" s="15">
        <f>1496.26*3+45</f>
        <v>4533.78</v>
      </c>
      <c r="D44" s="24">
        <v>3859.2</v>
      </c>
      <c r="E44" s="24">
        <f>1123.72*3+45</f>
        <v>3416.16</v>
      </c>
    </row>
    <row r="45" spans="1:5" ht="18">
      <c r="A45" s="4" t="s">
        <v>44</v>
      </c>
      <c r="B45" s="15">
        <v>9136.14</v>
      </c>
      <c r="C45" s="15">
        <f>2508.43*3+45</f>
        <v>7570.289999999999</v>
      </c>
      <c r="D45" s="24">
        <v>6439.38</v>
      </c>
      <c r="E45" s="24">
        <v>5696.64</v>
      </c>
    </row>
    <row r="46" spans="1:5" ht="18">
      <c r="A46" s="27" t="s">
        <v>61</v>
      </c>
      <c r="B46" s="16"/>
      <c r="C46" s="16"/>
      <c r="D46" s="25"/>
      <c r="E46" s="25"/>
    </row>
    <row r="47" spans="1:5" ht="18">
      <c r="A47" s="17" t="s">
        <v>38</v>
      </c>
      <c r="B47" s="17"/>
      <c r="C47" s="17"/>
      <c r="D47" s="26"/>
      <c r="E47" s="26"/>
    </row>
  </sheetData>
  <sheetProtection/>
  <printOptions/>
  <pageMargins left="0.25" right="0.25" top="0.75" bottom="0.75" header="0.3" footer="0.3"/>
  <pageSetup horizontalDpi="600" verticalDpi="600" orientation="landscape" paperSize="9" scale="61" r:id="rId1"/>
  <headerFooter>
    <oddHeader>&amp;CGCAR CDPHP 2024 Quarterly Rates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13" right="0.16" top="0.43" bottom="0.13" header="0.13" footer="0.13"/>
  <pageSetup horizontalDpi="600" verticalDpi="600" orientation="landscape" scale="62" r:id="rId1"/>
  <headerFooter>
    <oddHeader>&amp;LPrepared for: New York Mutual Underwriters
Prepared by: David LaVoie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cols>
    <col min="5" max="5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Vandenburgh ADMIN</dc:creator>
  <cp:keywords/>
  <dc:description/>
  <cp:lastModifiedBy>Linda Xu</cp:lastModifiedBy>
  <cp:lastPrinted>2023-11-13T17:26:03Z</cp:lastPrinted>
  <dcterms:created xsi:type="dcterms:W3CDTF">2010-10-13T14:26:52Z</dcterms:created>
  <dcterms:modified xsi:type="dcterms:W3CDTF">2023-11-16T16:04:13Z</dcterms:modified>
  <cp:category/>
  <cp:version/>
  <cp:contentType/>
  <cp:contentStatus/>
</cp:coreProperties>
</file>